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66925"/>
  <mc:AlternateContent xmlns:mc="http://schemas.openxmlformats.org/markup-compatibility/2006">
    <mc:Choice Requires="x15">
      <x15ac:absPath xmlns:x15ac="http://schemas.microsoft.com/office/spreadsheetml/2010/11/ac" url="G:\Unidades compartidas\Financiero\07 Transparencia\2025-05-06 Transparencia Bloque 15 - DF\"/>
    </mc:Choice>
  </mc:AlternateContent>
  <xr:revisionPtr revIDLastSave="0" documentId="13_ncr:1_{7901F8F8-B525-40A4-8D08-8F137C653E1D}" xr6:coauthVersionLast="47" xr6:coauthVersionMax="47" xr10:uidLastSave="{00000000-0000-0000-0000-000000000000}"/>
  <bookViews>
    <workbookView xWindow="-108" yWindow="-108" windowWidth="23256" windowHeight="13896" firstSheet="1" activeTab="1" xr2:uid="{21E092C7-3F18-4AEF-9801-BD328D18005A}"/>
  </bookViews>
  <sheets>
    <sheet name="Anex 1-norma 19." sheetId="3" state="hidden" r:id="rId1"/>
    <sheet name="Anexo 3 norma 19" sheetId="2" r:id="rId2"/>
    <sheet name="Hoja1" sheetId="4" state="hidden" r:id="rId3"/>
  </sheets>
  <definedNames>
    <definedName name="_xlnm.Print_Area" localSheetId="1">'Anexo 3 norma 19'!$B$2:$M$32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0" i="2" l="1"/>
  <c r="K30" i="2"/>
  <c r="F32" i="2" l="1"/>
  <c r="G11" i="4"/>
  <c r="G10" i="4"/>
  <c r="F11" i="3" l="1"/>
  <c r="F13" i="3"/>
</calcChain>
</file>

<file path=xl/sharedStrings.xml><?xml version="1.0" encoding="utf-8"?>
<sst xmlns="http://schemas.openxmlformats.org/spreadsheetml/2006/main" count="195" uniqueCount="124">
  <si>
    <t xml:space="preserve">Informe sobre norma 10, resultados producto de la aplicación de teletrabajo </t>
  </si>
  <si>
    <t>Nombre 
del programa 
y/o subprograma</t>
  </si>
  <si>
    <t xml:space="preserve">Código de la subpartida
</t>
  </si>
  <si>
    <t xml:space="preserve">Nombre de la subpartida
</t>
  </si>
  <si>
    <t>Monto del ahorro
(en millones)</t>
  </si>
  <si>
    <t>Modificación presupuestaria
 en la cual se rebajó</t>
  </si>
  <si>
    <t>Identificar si corresponde:  a teletrabajo o digitalización de servicios públicos y justificar</t>
  </si>
  <si>
    <t>Monto total de ahorro producto de teletrabajo</t>
  </si>
  <si>
    <t>Monto total de ahorro producto de  digitalización de servicios públicos</t>
  </si>
  <si>
    <t>Monto total de ahorro institucional</t>
  </si>
  <si>
    <t>Tipo de transferencia</t>
  </si>
  <si>
    <t>Receptor</t>
  </si>
  <si>
    <t>Ejecución historica de la transferencia y del uso de los recursos transferidos</t>
  </si>
  <si>
    <t>Fuente de financiamiento</t>
  </si>
  <si>
    <t>Seguimiento y monitoreo</t>
  </si>
  <si>
    <t>Resultados detallados en los órganos receptores</t>
  </si>
  <si>
    <t>Monto total por transferencias corrientes</t>
  </si>
  <si>
    <t>Monto total por transferencias de capital</t>
  </si>
  <si>
    <t>Monto total institucional</t>
  </si>
  <si>
    <t>Montos erogados
(en millones)</t>
  </si>
  <si>
    <t>Coord.Des.Científico y Tecnologíco.</t>
  </si>
  <si>
    <t>Corriente</t>
  </si>
  <si>
    <t>Transferencias corrientes</t>
  </si>
  <si>
    <t>CITA-UCR</t>
  </si>
  <si>
    <t>Monto Transferido
(en millones)</t>
  </si>
  <si>
    <t>MINISTERIO DE CIENCIA, TECNOLOGÍA Y TELECOMUNICACIONES</t>
  </si>
  <si>
    <t>IV trimestre del  2021</t>
  </si>
  <si>
    <t>Para gastos operativos de la Promotora Costarricense de Innovación e Investigación según Ley N° 9971</t>
  </si>
  <si>
    <t>Promotora Costarricense de Innovación e Investigación</t>
  </si>
  <si>
    <t>I</t>
  </si>
  <si>
    <t>II</t>
  </si>
  <si>
    <t>III</t>
  </si>
  <si>
    <t>IV</t>
  </si>
  <si>
    <t>Para el IV trimestre este Ministerio no efectuó ahorros por teletrabajo y digitalización, por cuanto, los ahorros se proyectaron desde el tercer trimestre mismos que fueron rebajados del presupuesto mediante modificación presupuestaria H-023 del 17 de diciembre del 2021</t>
  </si>
  <si>
    <t>Gastos que se financiaron (Uso de los recursos)</t>
  </si>
  <si>
    <t>Para el Fondo de Incentivos, empresas productivas de bienes y servicios, públicas y privadas, personas físicas o jurídicas y universidades estatales según Ley N° 7169</t>
  </si>
  <si>
    <t>Prestaciones Legales</t>
  </si>
  <si>
    <t>Exfuncionarios del MICITT</t>
  </si>
  <si>
    <t>Cumplir con las obligaciones según los mandatos establecidos.</t>
  </si>
  <si>
    <t>Otras Prestaciones</t>
  </si>
  <si>
    <t>Funcionarios del MICITT</t>
  </si>
  <si>
    <t>El Departamento de Recursos Humanos realiza los pagos de acuerdo a las incapacidades que presenten los funcionarios y los reportes de la CCSS</t>
  </si>
  <si>
    <t>Rectoría del Sector de Telecomunicaciones</t>
  </si>
  <si>
    <t>Pago cuotas anuales</t>
  </si>
  <si>
    <t xml:space="preserve">Unión Internacional de Telecomunicaciones </t>
  </si>
  <si>
    <t xml:space="preserve">Comisión Tecnica Regional de Telecomunicaciones </t>
  </si>
  <si>
    <t>Se efectuó el pago correspondiente en el I trimestre</t>
  </si>
  <si>
    <t>Pago de incapacidades</t>
  </si>
  <si>
    <t>Fuente: SIGAF</t>
  </si>
  <si>
    <t>Gastos de operación, según Ley 4383 del 18/08/1969, artículo 40.</t>
  </si>
  <si>
    <t xml:space="preserve">Se ha mantenido la operativa de la Promotora Costarricense de Innovación e Investigación cumpliendo con lo indicado en la Ley N° 9971 en apoyo al fortalecimiento de la capacidad nacional en ciencia y tecnología. </t>
  </si>
  <si>
    <t>PROGRAMA 899 Rectoría del Sector de Telecomunicaciones</t>
  </si>
  <si>
    <t>No se ejecutaron en el I Trimestre</t>
  </si>
  <si>
    <t>I trimestre del  2025</t>
  </si>
  <si>
    <t>Ministerio de Ciencia, Innovación, Tecnología y Telecomunicaciones (MICITT)</t>
  </si>
  <si>
    <t>Norma 19 Informe sobre transferencias corrientes y de capital 2025</t>
  </si>
  <si>
    <t>E 60103 20589300</t>
  </si>
  <si>
    <t>Los recursos   se utilizaron para cumplir con las obligaciones salariales de las cuatro plazas de la institución, y gastos de funcionamiento para la ejecución de las actividades institucionales enmarcadas principalmente en el Plan Operativo institucional (POI).</t>
  </si>
  <si>
    <t>La Comisión de Energía Atómica, brinda principalmente Servicios de Asesoría y de Gestión para la obtención de recursos de cooperación técnica para el financiamiento de proyectos en el campo de los usos pacíficos de la energía atómica, con el apoyo del Organismo Internacional de Energía Atómica (OIEA). Las actividades desarrolladas en el primer Trimestre 2025 se indican a continuación:
1-	En el marco de la gestión de la cooperación técnica regional: 
La CEA como institución coordinadora Nacional del Acuerdo Regional ARCAL (1), participó activamente en las actividades de gerencia, seguimiento y coordinación de los diferentes ciclos activos y vigentes.
I.	Gerencia de los proyectos en los cuales con el apoyo y alcance de la gerencia de la Coordinación Nacional ARCAL, en donde la CEA en pleno, brinda la asesoría y seguimiento de la ejecución de proyectos regionales ARCAL de ciclos de cooperación técnica en ejecución en donde las instituciones nacionales participan en las diferentes áreas temáticas prioritarias de aplicación de las técnicas nucleares que incluyen: Salud Humana, Medio Ambiente, Seguridad Alimentaria, Energía, Tecnología con Radiación, Gestión de la Cooperación Técnica, a saber: 9 proyectos ciclo 2024-2025, 10 proyectos ciclo 2022-2023 y 5 proyectos ciclo 2020-2021.  
II.	Participación en múltiples reuniones virtuales de coordinación para la preparación de convocatoria de nuevas propuestas de proyectos para el ciclo 2026-2027 y sus fechas de referencia.
2.	Participación en la Participación de la Coordinadora Nacional ARCAL: M.Sc. Karla Montero Jara en calidad de Coordinadora Nacional Costa Rica y vicepresidenta del Grupo Directivo del Órgano Técnico (OCTA) de ARCAL en el Taller de Diseño de Proyectos ARCAL del ciclo 2026-2027, durante la semana del 11 al 14 de febrero del 2025 en Viena, Austria. Los proyectos buscan impactar en las áreas de salud humana, alimentación y agricultura, reactores de investigación y tecnologías con radiación.</t>
  </si>
  <si>
    <t xml:space="preserve">Se destaca que los usuarios registrados en el sistema: Disponen de información de la participación en eventos internacionales virtuales, sobre proyectos regionales de cooperación en proceso de ejecución y a ejecutar en próximos ciclos de cooperación técnica.  Producto de la Coordinación Nacional de ARCAL continúa brindando servicios de información a los usuarios mediante cursos, entrenamientos e intercambios de experiencia, así como el apoyo de las iniciativas, gestiones para mejorar las capacidades del recurso humano en el conocimiento de las tecnologías de radiaciones, lo que contribuye a la intervención estratégica del PNDIP. Estas acciones contribuyen con las intervenciones estratégicas del PNDIP (2023-2026) así como de PEI- CEA (2024-2030) y POI 2025.
Las capacitaciones gestionadas correspondientes al I trimestre contó con la participación de 17 funcionarios de instituciones ejecutoras de proyectos, en actividades internacionales bimodales, tales como cursos, talleres, congresos y/o reuniones organizadas por el OIEA de las cuales corresponde a 10 mujeres y 7 hombres respectivamente y distribuidas en las siguientes áreas: 
12 son participantes nuevos a saber en las áreas temática:  Medio Ambiente: 4, b) Salud Humana: 12, c) Seguridad Alimentaria:0, d) Tecnología radiación: 0, e) Gestión de conocimiento: 1
6- Emisión o renovación de licencias para la operación y uso de sustancias radioactivas y/o equipos nucleares en la industria, investigación industrial o científica y médica: 
Durante el primer trimestre se realiza el seguimiento a las empresas y usuarios que cuentan con licencia emitida por la CEA mediante la actualización de la información en el registro institucional de usuarios y equipos, lo anterior con la finalidad de contar con una base de datos para el diseño de estrategias promotoras en materia de usos responsables de la energía atómica.
Se realizó el trámite de 30 licencias de equipos destinados a la producción de luz ultravioleta y de radiaciones ionizantes o sustancias, natural o artificialmente radiactivas, en la industria o en la investigación industrial o científica no médica, correspondiente a 
26 licencias de fuentes de densímetros nucleares para la determinación de la densidad y la humedad en el campo.
4 licencias de Transporte de emisor de radiaciones ionizantes, equipos medidores de humedad y densidad en suelos.
</t>
  </si>
  <si>
    <t>Nota:
(1): ARCAL: Acuerdo Regional de Cooperación para la Promoción de la Ciencia y Tecnologías Nucleares en América latina y el Caribe, auspiciado por el Organismo Internacional de Energía Atómica (OIEA).
(2): OIEA: Organismo Internacional de Energía Atómica</t>
  </si>
  <si>
    <t>E 60103 21089300</t>
  </si>
  <si>
    <t>E 6010 320189300</t>
  </si>
  <si>
    <t>E 60103 21189300</t>
  </si>
  <si>
    <t>Promotora Costarricense de Innovación e Investigación (Fondo de Incentivos)</t>
  </si>
  <si>
    <t xml:space="preserve"> E 60103 21289300</t>
  </si>
  <si>
    <t>Promotora Costarricense de Innovación e Investigación - PROPYME</t>
  </si>
  <si>
    <t>Para el Fondo PROPYME, fondo concursable para el desarrollo tecnológico e innovación para Pymes y gastos operativos según Ley N° 8262</t>
  </si>
  <si>
    <t>E 60103 21489300</t>
  </si>
  <si>
    <t>SIGAF DEV.:  ¢5,400,000,00</t>
  </si>
  <si>
    <t>SIGAF DEV.:  ¢15,643,067,23</t>
  </si>
  <si>
    <t>SIGAF DEV.: ¢274.749.375,48</t>
  </si>
  <si>
    <t>SIGAF DEV.:  ¢99.027.929,80</t>
  </si>
  <si>
    <t>SIGAF DEV.:  ¢29.499.999,99</t>
  </si>
  <si>
    <t>SIGAF DEV.:  ¢19.007.303,48</t>
  </si>
  <si>
    <t>Comisión de Energía Atómica de Costa Rica</t>
  </si>
  <si>
    <t>Academia Nacional de Ciencias</t>
  </si>
  <si>
    <t>SIGAF DEV.:  ¢3.229.293,12</t>
  </si>
  <si>
    <t>SIGAF DEV.:  ¢730.766,00</t>
  </si>
  <si>
    <t>Indemnizaciones</t>
  </si>
  <si>
    <t>SIGAF DEV.:  ¢118.107,20</t>
  </si>
  <si>
    <t>SIGAF DEV.:  ¢0,00</t>
  </si>
  <si>
    <t>SIGAF DEV.:  ¢705,117,00</t>
  </si>
  <si>
    <t>E 6070 120089900</t>
  </si>
  <si>
    <t>E 60301</t>
  </si>
  <si>
    <t>E 60399</t>
  </si>
  <si>
    <t>E 60601</t>
  </si>
  <si>
    <t>E 60701 20589900</t>
  </si>
  <si>
    <t>SIGAF DEV.:  ¢45.816.885,00</t>
  </si>
  <si>
    <t>SIGAF DEV.:  ¢20.115.770,00</t>
  </si>
  <si>
    <t>Remuneraciones: Pago de planilla (sueldos, anualidades, restricción al ejercicio liberal de la profesión, otros incentivos salariales), décimo tercer mes a exfuncionario, salario escolar del 2024 a funcionarios y cargas sociales.
Servicios: Pago de servicios públicos (agua, electricidad y telecomunicaciones), Servicios municipales; Servicios generales (seguridad y limpieza); pago de pólizas de seguros  (riesgos de trabajo, automóviles, equipo electrónico e incendios); mantenimiento de equipo de comunicación y de cómputo (Soporte técnico y asistencia de las aplicaciones del sistema administrativo Wizdom); 
Materiales y suministros: Compra de combustible.
Transferencias corrientes: Pago otras prestaciones (subsidios por incapacidades) y pago a organismos desconcentrados (tributo Ley 8488 a la CNE)</t>
  </si>
  <si>
    <t>Transferencias corrientes: Los recursos ejecutados en el I trimestre, corresponden al pago de compromisos con cargo al presupuesto 2025 según la programación plurianual de las convocatorias STEM 2022 y Talento STEM 2023, STEM Doc+2024, ConectadODS 2024, Región Emprende 2024 y Talento STEM 2024 .</t>
  </si>
  <si>
    <t>Ejecución de las convocatorias según programación plurianual,  STEM 2022, Talento STEM 2023, STEM Doc+2024, ConectadODS 2024, Región Emprende 2024 y Talento STEM 2024.</t>
  </si>
  <si>
    <t>Transferencias corrientes: Se trasladó al Fideicomiso 25-02 el 100% de los recursos que ingresaron en el I trimestre. Lo anterior en cumplimiento con lo indicado en la Ley N° 8262. Dichos recursos serán utilizados para la ejecución de las nuevas convocatorias del Fondo Propyme 2025, aprobadas por la Junta Directiva, así como atender los compromisos de periodos anteriores de la convocatoria “Sinergia Propyme 2024" y Proyectos de Innovación, Proyectos de Desarrollo Tecnológico y/o combinación de ambos 2019-2020-2021.</t>
  </si>
  <si>
    <t>001</t>
  </si>
  <si>
    <t xml:space="preserve">Se utilizó el 100% de los recursos recibidos. </t>
  </si>
  <si>
    <t xml:space="preserve">•	Comisiones y gastos por servicios financieros
•	Impresión, encuadernación y otros
•	otros servicios de gestión y apoyo
•	Viáticos dentro del país                 
•	Actividades de capacitación
•	Mantenimiento y reparación de otros equipos
•	Otros servicios  
•	Combustibles y lubricantes                          
•	Tintas, pinturas y diluyentes
•	Reactivos y útiles de laboratorio  
•	Alimentos y bebidas
•	Materiales y productos de uso en construcción
•	Útiles y materiales de oficina
•	Repuestos y accesorios
•	Herramientas e instrumentos
•	Útiles y Materiales de computación
•	Productos de papel, cartón e impresos
•	Útiles y materiales de limpieza         
•	Equipo y mobiliario de oficina
•	Equipo de cómputo
•	Otros útiles, materiales y suministros 
•	Equipo de investigación
•	Becas horas asistente    </t>
  </si>
  <si>
    <t>INDICADOR 1. Cantidad de productos mínimos viables desarrollados con emprendedores y MIPYMES. En proceso de desarrollo de la actividad (1) Convocatoria y selección de emprendedores y MIPYMES para los desarrollos, donde se espera concluir este proceso en abril para iniciar los talleres en mayo.
INDICADOR 2. Cantidad de proyectos de investigación y acción social ejecutados. Proyectos de investigación en ejecución: 31, Proyectos de acción social en ejecución: 4, Propuestas de proyectos de investigación en desarrollo: 1, Propuestas de acción social en desarrollo: 3.
INDICADOR 3. Artículos científicos o técnicos publicados al año. Artículos científicos o técnicos publicados: 8</t>
  </si>
  <si>
    <t>Se contempla el gasto por Remuneraciones, Cargas Sociales, Servicios Básicos, Servicios de Gestión  y apoyo.</t>
  </si>
  <si>
    <t>Remuneraciones Básicas
-Incentivos Salariales
-Contribuciones Patronales al Desarrollo y la
Seguridad Social-CCSS
-Contribuciones Patronales al Fondos de Pensiones y otros FondosdDe Capitalización-CCSS
-Servicios Básicos
-Servicios De Gestión Y Apoyo</t>
  </si>
  <si>
    <t xml:space="preserve">•Análisis de Políticas Públicas en ciencia.
•Participación de la ANC en relaciones científicas internacionales.
•Red TICOTAL
•Conferencias Científicas mensuales de la ANC 2025
•Participación y apoyo en actividades científicas a nivel internacional y con organizaciones nacional de carácter público, privado y sin fines de lucro
•Colaboración y convenios con instituciones del sector ciencia y tecnología para el desarrollo de ciencia, tecnología e innovación.
•Colaboración en comisiones internas de la ANC.           </t>
  </si>
  <si>
    <t>E 60701 20089300</t>
  </si>
  <si>
    <t>Organización Internacional de Energía Atómica OIEA</t>
  </si>
  <si>
    <t>Prestaciones Legales según Resolución 022-2025 MICITT</t>
  </si>
  <si>
    <t>Pago de Prestaciones</t>
  </si>
  <si>
    <t>Incapacidades a funcionarios</t>
  </si>
  <si>
    <t xml:space="preserve">Se canceláron intereses e indexación a exfuncionaria, según lo ordenado en Sentencia </t>
  </si>
  <si>
    <t xml:space="preserve">Ideminización por pago de intereses e indexación </t>
  </si>
  <si>
    <t>El Departamento de Recursos Humanos realiza los pagos de acuerdo a las incapacidades que presenten los funcionarios y los reportes de la CCSS.</t>
  </si>
  <si>
    <t>Sentencia RES 029-2024 / SENT 2020-000919</t>
  </si>
  <si>
    <t>Pago cuota anual ordinaria periodo 2025, según de Ley No. 3440 del 26/10/1964</t>
  </si>
  <si>
    <t>Pago  cuota anual ordinaria 2025, según art. 1 de Ley no. 8100 del 04/04/2002</t>
  </si>
  <si>
    <t>Se efectuó el pago correspondiente en el I trimestre para la cuota anual 2025.</t>
  </si>
  <si>
    <t>Pago cuota anual ordinaria periodo 2025, según art. 1 y 10 de Ley no. 8209 del 08/03/2002</t>
  </si>
  <si>
    <t>3.	La CEA como Coordinadora de Proyectos destaca la participación en los siguientes eventos:
I.	Coordinación del Proyecto RLA0070 (ARCAL CLXXXVI): Fortalecimiento de la cooperación regional, se destaca:
a.	Revisión de documentación y aprobación de 17 capacitaciones de funcionarios de las diferentes instituciones que participan en los diferentes ciclos de proyectos vigentes.
b.	Apoyo y seguimiento a la ejecución de 17 proyectos regionales de aplicaciones de las tecnologías nucleares mediante la cooperación técnica, con lo cual ha permitido la sinergia necesaria para generar conocimiento, apoyar la actualización y mejora de las aplicaciones de la tecnología nuclear, capacitación de los recursos humanos, actividades e intercambios especializados.
c.	Seguimiento y evaluación de Impacto del Programa de Cooperación Técnica ARCAL, en el marco del Perfil Estratégico Regional PER Agenda 2020-2030, reuniones virtuales.
d.	Colaboración en la divulgación de actividades interregionales y regionales a solicitud de la Oficina Nacional de Enlace.
e.	Inicio de gestiones para la realización del evento XXVI Reunión de Coordinación Técnica de ARCAL (OCTA) a realizarse en Costa Rica del 1 al 9 de mayo del presente.
4.	La CEA participó en seminarios web nivel regional y nacional en las siguientes actividades: 
I.	Seminarios Web: 
1.	Dosimetría interna en tratamientos de hipertiroidismo con 131I: desde la aplicación clínica a las simulaciones computacionales.
2.	Colombia hacia un futuro con Energía Nuclear
3.	Irradiadores de Gran Porte - Dirección de Radioprotección Industrial y Seguridad Industrial 
4.	Contribución de las tecnologías de irradiación eBeam/ X-Ray a la Seguridad Alimentaria.
5.	Construyendo carreras en el sector nuclear.
6.	Percepción pública de las radiaciones y divulgación científica.
7.	Protección Radiológica en Radiología Veterinaria.
8.	Las tecnologías de aceleradores de electrones y sus beneficios para las industrias médica y de alimentos.
9.	Rol del Oficial de Protección Radiológica (OPR) en Chile. Desafíos presentes y futuros.</t>
  </si>
  <si>
    <t xml:space="preserve">II.	Coordinación del Proyecto Regional WIN ARCAL, WiN (Women in Nuclear) ARCAL RLA0073 "Fortalecimiento de la igualdad de género en las instituciones nucleares nacionales (ARCAL CXCVI)", se participó en: Seguimiento al trabajo realizado en la atención al Capítulo de WiN ARCAL Costa Rica.
Este proyecto se destaca en contribución a la sostenibilidad de las instituciones nucleares nacionales (INI) fortaleciendo la igualdad de género, en línea con el ODS 5: “Participación y liderazgo de la mujer en actividades de relevancia en la política, acceso a recursos económicos. Fortalecer las políticas y las leyes orientadas a lograr una mayor igualdad entre los géneros”. Adicionalmente, se destaca que el cargo de la Presidencia CEA está liderado por la Dra. Karla Montero Jara, quien participa activamente en el proyecto. Adicionalmente, se destaca la participación en reuniones de coordinación periódicas donde se registran temas de interés relacionados con la operación del capítulo con la finalidad de motivar a participar de las convocatorias, generar trabajos para la divulgación y promoción y hacer mapeo de mujeres en el sector, así como empresas que puedan ser posibles aliados para futuros patrocinios. Asimismo, se destaca la participación en reuniones con el equipo que conforma el proyecto a nivel internacional para determinar las líneas de acción y actividades conjuntas
Se cuenta con la colaboración de una pasante de Trabajo Comunal Universitario, dicha intervención pretende que al final de su periodo se nos unió como parte activo del equipo de trabajo lo cual con sus competencias técnicas ha hecho posible una buena difusión y comunicación de los fines del proyecto.
5-	Vinculación entre lo ejecutado y lo programado en el PNDIP 2022-2027. El proyecto institucional de la CEA que tributa al Sector Ciencia, Tecnología y Telecomunicaciones, en el Área Innovación y competitividad, en la Intervenciones Estratégica: Generación del Conocimiento.  Alineamiento PNSEBC- PNCTI: Articulación de los actores del SNCTI para la producción científica y tecnológica.  Eje Estratégico PNCTI: Generación del Conocimiento Fomentar espacios de participación y creación de sinergias (academia-industria, desarrollos autóctonos). Proyecto Institucional: Servicio digital para el registro de usuarios uso pacífico de la tecnología de radiaciones.
Meta de la CEA: Facilitar el registro de usuarios y licencias para investigación, enseñanza e industria, al sistema digital integrado del sector de ciencia y tecnología mediante una red nacional de usuarios en el uso pacífico de la tecnología nuclear durante el período 2022-2027.  
</t>
  </si>
  <si>
    <t>7- Acciones y mejoras en la gestión pública y la coordinación y participación en actividades organizadas por Ministerios y otras entidades del gobierno.
a-	Pasantías estudiantiles: Durante el mes de febrero se inició la pasantía de la estudiante Ligia Araya, quien se encuentra elaborando un manual de puestos institucionales y otras asignaciones que son parte de su trabajo final de graduación. La estudiante es administradora de empresas con énfasis en contaduría pública y está concluyendo su licenciatura en Capital Humano.
b-	Otros proyectos y actividades que no estén enlistadas, en las que se haya contado con cooperación del OIEA.
i.	Ley Nuclear en Costa Rica: en el primer trimestre no se participó en las reuniones interinstitucionales MICITT/MREE/ Ministerio Salud/ CEA/ Ministerio de la Presidencia, porque el proyecto de Ley el seguimiento por parte del Ministerio Relaciones Exteriores y Culto. 
8- Aspectos administrativos/financieros: se cumplió con las obligaciones institucionales de operación y los requerimientos de información por parte de los diferentes entes rectores y/o fiscalizadores del gobierno. 
Atención a la Autoridad Presupuestaria, Contraloría General de la República, Contabilidad Nacional y Ministerio de Ciencia, Innovación, Tecnología y Telecomunicaciones y realización del informe de ejecución respectivo.
Participación en la divulgación y colaboración a la campaña de concienciación respaldada por el Ministerio de Ciencia, Innovación, Tecnología y Telecomunicaciones y el CSIRT-CR,, mediante la infografía destinada a ser distribuida internamente entre sus colaboradores, con el fin de garantizar la accesibilidad, Estos materiales abordan diversos temas relacionados con la seguridad digital, con el propósito de proporcionarles conocimientos para protegerse de posibles amenazas cibernéticas y reconocerlas de manera eficaz.  A pesar de los cambios administrativos de personal se logró completar la información en las diferentes plataformas de los entes rectores.
9- Marco programático Cooperación Técnica OIEA:  Para complementar el trabajo colaborativo a la Oficina Nacional de Enlace con relación a las recomendaciones realizadas por el Organismo Internacional de Energía Atómica se participó en una reunión en el mes de marzo para abordar ampliamente el tema.</t>
  </si>
  <si>
    <t>Prestaciones Legales según Resolución 022-2025 MICITT.</t>
  </si>
  <si>
    <t>Pago a Juzgado.</t>
  </si>
  <si>
    <t>No se ejecutaron en el I Trimestre.</t>
  </si>
  <si>
    <t>Se efectuó el pago correspondiente en el I trimestre.</t>
  </si>
  <si>
    <t>1- Se revisa y verifica la información proporcionada en las solicitudes de transferencia de recursos presentadas por la institución.
2- Se analiza la cuota asignada mensualmente para cada componente.
3- Se solicita la información correspondiente sobre el uso de los recursos financiados.
4- Se realiza una revisión de la ejecución trimestral.</t>
  </si>
  <si>
    <t>El Departamento Financiero lleva a cabo la verificación del visado con el objetivo de asegurar la correcta gestión y uso de los recursos institucionales. Este proceso incluye:
1- Revisión y validación de la documentación presentada.
2- Confirmación del cumplimiento de la normativa y requisitos establecidos.
3- Análisis de la legalidad y procedencia del gasto.
4- Registro y aprobación en los sistemas correspondientes.
5- Seguimiento y control para garantizar la transparencia y eficiencia en la ejecución presupuestaria.</t>
  </si>
  <si>
    <t>Se verifica la información contenida en la resolución con el propósito de garantizar la correcta aplicación y ejecución del pago, asegurando el cumplimiento de la normativa vigente y la adecuada gestión de los recursos.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</si>
</sst>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0.00_-;\-* #,##0.00_-;_-* &quot;-&quot;_-;_-@_-"/>
    <numFmt numFmtId="165" formatCode="&quot;₡&quot;#,##0.00"/>
  </numFmts>
  <fonts count="14"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Calibri"/>
      <family val="2"/>
      <scheme val="minor"/>
    </font>
    <font>
      <sz val="11"/>
      <name val="Calibri"/>
      <family val="2"/>
      <scheme val="minor"/>
    </font>
    <font>
      <b/>
      <sz val="11"/>
      <name val="Calibri"/>
      <family val="2"/>
      <scheme val="minor"/>
    </font>
    <font>
      <b/>
      <sz val="11"/>
      <color theme="1"/>
      <name val="Arial"/>
      <family val="2"/>
    </font>
    <font>
      <sz val="11"/>
      <color theme="1"/>
      <name val="Arial"/>
      <family val="2"/>
    </font>
    <font>
      <sz val="11"/>
      <name val="Arial"/>
      <family val="2"/>
    </font>
    <font>
      <b/>
      <sz val="11"/>
      <name val="Arial"/>
      <family val="2"/>
    </font>
    <font>
      <b/>
      <sz val="11"/>
      <color theme="0"/>
      <name val="Arial"/>
      <family val="2"/>
    </font>
    <font>
      <b/>
      <sz val="14"/>
      <color theme="1"/>
      <name val="Arial"/>
      <family val="2"/>
    </font>
    <font>
      <sz val="10"/>
      <name val="Arial"/>
      <family val="2"/>
    </font>
    <font>
      <sz val="8"/>
      <name val="Calibri"/>
      <family val="2"/>
      <scheme val="minor"/>
    </font>
  </fonts>
  <fills count="4">
    <fill>
      <patternFill patternType="none"/>
    </fill>
    <fill>
      <patternFill patternType="gray125"/>
    </fill>
    <fill>
      <patternFill patternType="solid">
        <fgColor theme="4" tint="-0.249977111117893"/>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right/>
      <top/>
      <bottom style="thick">
        <color auto="1"/>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s>
  <cellStyleXfs count="4">
    <xf numFmtId="0" fontId="0" fillId="0" borderId="0"/>
    <xf numFmtId="43" fontId="3" fillId="0" borderId="0" applyFont="0" applyFill="0" applyBorder="0" applyAlignment="0" applyProtection="0"/>
    <xf numFmtId="43" fontId="3" fillId="0" borderId="0" applyFont="0" applyFill="0" applyBorder="0" applyAlignment="0" applyProtection="0"/>
    <xf numFmtId="41" fontId="3" fillId="0" borderId="0" applyFont="0" applyFill="0" applyBorder="0" applyAlignment="0" applyProtection="0"/>
  </cellStyleXfs>
  <cellXfs count="122">
    <xf numFmtId="0" fontId="0" fillId="0" borderId="0" xfId="0"/>
    <xf numFmtId="0" fontId="0" fillId="3" borderId="0" xfId="0" applyFill="1"/>
    <xf numFmtId="0" fontId="0" fillId="3" borderId="0" xfId="0" applyFill="1" applyAlignment="1">
      <alignment horizontal="center"/>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4" fillId="3" borderId="6" xfId="0" applyFont="1" applyFill="1" applyBorder="1" applyAlignment="1">
      <alignment vertical="center" wrapText="1"/>
    </xf>
    <xf numFmtId="0" fontId="4" fillId="3" borderId="1" xfId="0" applyFont="1" applyFill="1" applyBorder="1" applyAlignment="1">
      <alignment horizontal="center" vertical="center"/>
    </xf>
    <xf numFmtId="43" fontId="4" fillId="3" borderId="1" xfId="2" applyFont="1" applyFill="1" applyBorder="1" applyAlignment="1">
      <alignment wrapText="1"/>
    </xf>
    <xf numFmtId="0" fontId="4" fillId="3" borderId="7" xfId="0" applyFont="1" applyFill="1" applyBorder="1" applyAlignment="1">
      <alignment vertical="center" wrapText="1"/>
    </xf>
    <xf numFmtId="0" fontId="4" fillId="3" borderId="8" xfId="0" applyFont="1" applyFill="1" applyBorder="1" applyAlignment="1">
      <alignment wrapText="1"/>
    </xf>
    <xf numFmtId="0" fontId="4" fillId="3" borderId="9" xfId="0" applyFont="1" applyFill="1" applyBorder="1" applyAlignment="1">
      <alignment vertical="center" wrapText="1"/>
    </xf>
    <xf numFmtId="43" fontId="4" fillId="3" borderId="10" xfId="2" applyFont="1" applyFill="1" applyBorder="1" applyAlignment="1">
      <alignment wrapText="1"/>
    </xf>
    <xf numFmtId="0" fontId="4" fillId="3" borderId="10" xfId="0" applyFont="1" applyFill="1" applyBorder="1" applyAlignment="1">
      <alignment horizontal="center" vertical="center"/>
    </xf>
    <xf numFmtId="0" fontId="4" fillId="3" borderId="11" xfId="0" applyFont="1" applyFill="1" applyBorder="1" applyAlignment="1">
      <alignment vertical="center" wrapText="1"/>
    </xf>
    <xf numFmtId="43" fontId="4" fillId="3" borderId="0" xfId="2" applyFont="1" applyFill="1" applyBorder="1"/>
    <xf numFmtId="0" fontId="4" fillId="3" borderId="0" xfId="0" applyFont="1" applyFill="1" applyAlignment="1">
      <alignment horizontal="center"/>
    </xf>
    <xf numFmtId="0" fontId="4" fillId="3" borderId="0" xfId="0" applyFont="1" applyFill="1"/>
    <xf numFmtId="43" fontId="4" fillId="3" borderId="12" xfId="0" applyNumberFormat="1" applyFont="1" applyFill="1" applyBorder="1"/>
    <xf numFmtId="43" fontId="4" fillId="3" borderId="0" xfId="0" applyNumberFormat="1" applyFont="1" applyFill="1"/>
    <xf numFmtId="0" fontId="4" fillId="3" borderId="1" xfId="0" applyFont="1" applyFill="1" applyBorder="1" applyAlignment="1">
      <alignment horizontal="center"/>
    </xf>
    <xf numFmtId="0" fontId="4" fillId="3" borderId="10" xfId="0" applyFont="1" applyFill="1" applyBorder="1" applyAlignment="1">
      <alignment horizontal="center"/>
    </xf>
    <xf numFmtId="0" fontId="4" fillId="3" borderId="1" xfId="0" applyFont="1" applyFill="1" applyBorder="1" applyAlignment="1">
      <alignment horizontal="center" wrapText="1"/>
    </xf>
    <xf numFmtId="0" fontId="4" fillId="3" borderId="10" xfId="0" applyFont="1" applyFill="1" applyBorder="1" applyAlignment="1">
      <alignment horizontal="center" wrapText="1"/>
    </xf>
    <xf numFmtId="164" fontId="0" fillId="0" borderId="0" xfId="3" applyNumberFormat="1" applyFont="1"/>
    <xf numFmtId="43" fontId="0" fillId="0" borderId="0" xfId="0" applyNumberFormat="1"/>
    <xf numFmtId="0" fontId="7" fillId="0" borderId="0" xfId="0" applyFont="1"/>
    <xf numFmtId="0" fontId="8" fillId="0" borderId="0" xfId="0" applyFont="1" applyAlignment="1">
      <alignment horizontal="center" vertical="center"/>
    </xf>
    <xf numFmtId="0" fontId="6" fillId="0" borderId="0" xfId="0" applyFont="1"/>
    <xf numFmtId="0" fontId="7" fillId="0" borderId="0" xfId="0" applyFont="1" applyAlignment="1">
      <alignment horizontal="left"/>
    </xf>
    <xf numFmtId="0" fontId="8" fillId="3" borderId="0" xfId="0" applyFont="1" applyFill="1" applyAlignment="1">
      <alignment vertical="center" wrapText="1"/>
    </xf>
    <xf numFmtId="0" fontId="8" fillId="3" borderId="0" xfId="0" applyFont="1" applyFill="1" applyAlignment="1">
      <alignment vertical="center"/>
    </xf>
    <xf numFmtId="0" fontId="8" fillId="3" borderId="0" xfId="0" applyFont="1" applyFill="1" applyAlignment="1">
      <alignment horizontal="center" vertical="center"/>
    </xf>
    <xf numFmtId="0" fontId="8" fillId="3" borderId="0" xfId="0" applyFont="1" applyFill="1" applyAlignment="1">
      <alignment horizontal="left" vertical="center" wrapText="1"/>
    </xf>
    <xf numFmtId="0" fontId="8" fillId="3" borderId="0" xfId="0" applyFont="1" applyFill="1" applyAlignment="1">
      <alignment horizontal="center" vertical="center" wrapText="1"/>
    </xf>
    <xf numFmtId="0" fontId="6" fillId="0" borderId="0" xfId="0" applyFont="1" applyAlignment="1">
      <alignment horizontal="center"/>
    </xf>
    <xf numFmtId="10" fontId="8" fillId="3" borderId="0" xfId="0" applyNumberFormat="1" applyFont="1" applyFill="1" applyAlignment="1">
      <alignment horizontal="left" vertical="center" wrapText="1"/>
    </xf>
    <xf numFmtId="0" fontId="7" fillId="0" borderId="0" xfId="0" applyFont="1" applyAlignment="1">
      <alignment horizontal="center"/>
    </xf>
    <xf numFmtId="0" fontId="10" fillId="2" borderId="13" xfId="0" applyFont="1" applyFill="1" applyBorder="1" applyAlignment="1">
      <alignment horizontal="center" vertical="center" wrapText="1"/>
    </xf>
    <xf numFmtId="0" fontId="8" fillId="0" borderId="0" xfId="0" applyFont="1" applyAlignment="1">
      <alignment vertical="center" wrapText="1"/>
    </xf>
    <xf numFmtId="165" fontId="8" fillId="3" borderId="0" xfId="0" applyNumberFormat="1" applyFont="1" applyFill="1" applyAlignment="1">
      <alignment horizontal="center" vertical="center"/>
    </xf>
    <xf numFmtId="0" fontId="8" fillId="0" borderId="0" xfId="0" applyFont="1" applyAlignment="1">
      <alignment vertical="center"/>
    </xf>
    <xf numFmtId="165" fontId="6" fillId="0" borderId="0" xfId="0" applyNumberFormat="1" applyFont="1" applyAlignment="1">
      <alignment horizontal="center"/>
    </xf>
    <xf numFmtId="165" fontId="6" fillId="0" borderId="2" xfId="0" applyNumberFormat="1" applyFont="1" applyBorder="1" applyAlignment="1">
      <alignment horizontal="center"/>
    </xf>
    <xf numFmtId="165" fontId="7" fillId="0" borderId="0" xfId="0" applyNumberFormat="1" applyFont="1" applyAlignment="1">
      <alignment horizontal="center"/>
    </xf>
    <xf numFmtId="165" fontId="6" fillId="0" borderId="16" xfId="0" applyNumberFormat="1" applyFont="1" applyBorder="1" applyAlignment="1">
      <alignment horizontal="center"/>
    </xf>
    <xf numFmtId="49" fontId="7" fillId="0" borderId="0" xfId="0" applyNumberFormat="1" applyFont="1"/>
    <xf numFmtId="49" fontId="10" fillId="2" borderId="13" xfId="0" applyNumberFormat="1" applyFont="1" applyFill="1" applyBorder="1" applyAlignment="1">
      <alignment horizontal="center" vertical="center" wrapText="1"/>
    </xf>
    <xf numFmtId="49" fontId="8" fillId="3" borderId="0" xfId="0" applyNumberFormat="1" applyFont="1" applyFill="1" applyAlignment="1">
      <alignment horizontal="center" vertical="center"/>
    </xf>
    <xf numFmtId="0" fontId="7" fillId="0" borderId="0" xfId="0" applyFont="1" applyAlignment="1">
      <alignment wrapText="1"/>
    </xf>
    <xf numFmtId="0" fontId="8" fillId="0" borderId="1" xfId="0" applyFont="1" applyBorder="1" applyAlignment="1">
      <alignment vertical="center"/>
    </xf>
    <xf numFmtId="0" fontId="8" fillId="0" borderId="1" xfId="0" applyFont="1" applyBorder="1" applyAlignment="1">
      <alignment horizontal="center" vertical="center" wrapText="1"/>
    </xf>
    <xf numFmtId="0" fontId="8" fillId="0" borderId="1" xfId="0" applyFont="1" applyBorder="1" applyAlignment="1">
      <alignment horizontal="left" vertical="center" wrapText="1"/>
    </xf>
    <xf numFmtId="165" fontId="8" fillId="0" borderId="1" xfId="0" applyNumberFormat="1" applyFont="1" applyBorder="1" applyAlignment="1">
      <alignment horizontal="center" vertical="center" wrapText="1"/>
    </xf>
    <xf numFmtId="0" fontId="8" fillId="0" borderId="1" xfId="0" applyFont="1" applyBorder="1" applyAlignment="1">
      <alignment vertical="center" wrapText="1"/>
    </xf>
    <xf numFmtId="49" fontId="8" fillId="0" borderId="1" xfId="0" applyNumberFormat="1" applyFont="1" applyBorder="1" applyAlignment="1">
      <alignment horizontal="center" vertical="center"/>
    </xf>
    <xf numFmtId="0" fontId="8" fillId="0" borderId="0" xfId="0" applyFont="1"/>
    <xf numFmtId="0" fontId="8" fillId="0" borderId="0" xfId="0" applyFont="1" applyAlignment="1">
      <alignment horizontal="center" vertical="center" wrapText="1"/>
    </xf>
    <xf numFmtId="0" fontId="8" fillId="0" borderId="15" xfId="0" applyFont="1" applyBorder="1" applyAlignment="1">
      <alignment horizontal="center" vertical="center"/>
    </xf>
    <xf numFmtId="0" fontId="8" fillId="0" borderId="15" xfId="0" applyFont="1" applyBorder="1" applyAlignment="1">
      <alignment horizontal="center" vertical="center" wrapText="1"/>
    </xf>
    <xf numFmtId="0" fontId="8" fillId="0" borderId="1" xfId="0" applyFont="1" applyBorder="1" applyAlignment="1">
      <alignment horizontal="center" vertical="center"/>
    </xf>
    <xf numFmtId="10" fontId="8" fillId="0" borderId="1" xfId="0" applyNumberFormat="1" applyFont="1" applyBorder="1" applyAlignment="1">
      <alignment horizontal="left" vertical="center" wrapText="1"/>
    </xf>
    <xf numFmtId="0" fontId="7" fillId="0" borderId="1" xfId="0" applyFont="1" applyBorder="1" applyAlignment="1">
      <alignment vertical="center" wrapText="1"/>
    </xf>
    <xf numFmtId="165" fontId="8" fillId="0" borderId="1" xfId="0" applyNumberFormat="1" applyFont="1" applyBorder="1" applyAlignment="1">
      <alignment horizontal="center" vertical="center"/>
    </xf>
    <xf numFmtId="165" fontId="8" fillId="0" borderId="1" xfId="2" applyNumberFormat="1" applyFont="1" applyFill="1" applyBorder="1" applyAlignment="1">
      <alignment horizontal="center" vertical="center" wrapText="1"/>
    </xf>
    <xf numFmtId="0" fontId="8" fillId="0" borderId="15" xfId="0" applyFont="1" applyBorder="1" applyAlignment="1">
      <alignment vertical="center"/>
    </xf>
    <xf numFmtId="0" fontId="8" fillId="0" borderId="15" xfId="0" applyFont="1" applyBorder="1" applyAlignment="1">
      <alignment vertical="center" wrapText="1"/>
    </xf>
    <xf numFmtId="165" fontId="8" fillId="0" borderId="15" xfId="2" applyNumberFormat="1" applyFont="1" applyFill="1" applyBorder="1" applyAlignment="1">
      <alignment horizontal="center" vertical="center" wrapText="1"/>
    </xf>
    <xf numFmtId="49" fontId="8" fillId="0" borderId="15" xfId="0" applyNumberFormat="1" applyFont="1" applyBorder="1" applyAlignment="1">
      <alignment horizontal="center" vertical="center"/>
    </xf>
    <xf numFmtId="0" fontId="8" fillId="0" borderId="1" xfId="0" applyFont="1" applyBorder="1" applyAlignment="1">
      <alignment horizontal="left" vertical="top" wrapText="1"/>
    </xf>
    <xf numFmtId="0" fontId="11" fillId="0" borderId="0" xfId="0" applyFont="1" applyAlignment="1">
      <alignment wrapText="1"/>
    </xf>
    <xf numFmtId="0" fontId="7" fillId="0" borderId="0" xfId="0" applyFont="1" applyAlignment="1">
      <alignment horizontal="justify" vertical="justify"/>
    </xf>
    <xf numFmtId="0" fontId="10" fillId="2" borderId="14" xfId="0" applyFont="1" applyFill="1" applyBorder="1" applyAlignment="1">
      <alignment horizontal="justify" vertical="justify" wrapText="1"/>
    </xf>
    <xf numFmtId="0" fontId="8" fillId="3" borderId="0" xfId="0" applyFont="1" applyFill="1" applyAlignment="1">
      <alignment horizontal="justify" vertical="justify" wrapText="1"/>
    </xf>
    <xf numFmtId="0" fontId="2" fillId="3" borderId="0" xfId="0" applyFont="1" applyFill="1" applyAlignment="1">
      <alignment horizontal="left" wrapText="1"/>
    </xf>
    <xf numFmtId="0" fontId="2" fillId="3" borderId="0" xfId="0" applyFont="1" applyFill="1" applyAlignment="1">
      <alignment horizontal="center"/>
    </xf>
    <xf numFmtId="0" fontId="5" fillId="3" borderId="0" xfId="0" applyFont="1" applyFill="1" applyAlignment="1">
      <alignment horizontal="left" vertical="center" wrapText="1"/>
    </xf>
    <xf numFmtId="0" fontId="5" fillId="3" borderId="0" xfId="0" applyFont="1" applyFill="1" applyAlignment="1">
      <alignment horizontal="left" vertical="top"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center"/>
    </xf>
    <xf numFmtId="49" fontId="8" fillId="0" borderId="15" xfId="0" applyNumberFormat="1" applyFont="1" applyBorder="1" applyAlignment="1">
      <alignment horizontal="center" vertical="center" wrapText="1"/>
    </xf>
    <xf numFmtId="49" fontId="8" fillId="0" borderId="17" xfId="0" applyNumberFormat="1" applyFont="1" applyBorder="1" applyAlignment="1">
      <alignment horizontal="center"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165" fontId="8" fillId="0" borderId="15" xfId="0" applyNumberFormat="1" applyFont="1" applyBorder="1" applyAlignment="1">
      <alignment horizontal="center" vertical="center"/>
    </xf>
    <xf numFmtId="165" fontId="8" fillId="0" borderId="17" xfId="0" applyNumberFormat="1" applyFont="1" applyBorder="1" applyAlignment="1">
      <alignment horizontal="center" vertical="center"/>
    </xf>
    <xf numFmtId="0" fontId="6" fillId="0" borderId="0" xfId="0" applyFont="1" applyAlignment="1">
      <alignment horizontal="left"/>
    </xf>
    <xf numFmtId="165" fontId="8" fillId="0" borderId="18" xfId="0" applyNumberFormat="1" applyFont="1" applyBorder="1" applyAlignment="1">
      <alignment horizontal="center" vertical="center"/>
    </xf>
    <xf numFmtId="0" fontId="8" fillId="0" borderId="15" xfId="0" applyFont="1" applyBorder="1" applyAlignment="1">
      <alignment horizontal="center" vertical="center"/>
    </xf>
    <xf numFmtId="0" fontId="8" fillId="0" borderId="17" xfId="0" applyFont="1" applyBorder="1" applyAlignment="1">
      <alignment horizontal="center" vertical="center"/>
    </xf>
    <xf numFmtId="0" fontId="10" fillId="2" borderId="19" xfId="0" applyFont="1" applyFill="1" applyBorder="1" applyAlignment="1">
      <alignment horizontal="center" vertical="center" wrapText="1"/>
    </xf>
    <xf numFmtId="0" fontId="10" fillId="2" borderId="13" xfId="0" applyFont="1" applyFill="1" applyBorder="1" applyAlignment="1">
      <alignment horizontal="center" vertical="top" wrapText="1"/>
    </xf>
    <xf numFmtId="0" fontId="8" fillId="0" borderId="20" xfId="0" applyFont="1" applyBorder="1" applyAlignment="1">
      <alignment vertical="center" wrapText="1"/>
    </xf>
    <xf numFmtId="0" fontId="8" fillId="0" borderId="21" xfId="0" applyFont="1" applyBorder="1" applyAlignment="1">
      <alignment vertical="center"/>
    </xf>
    <xf numFmtId="0" fontId="8" fillId="0" borderId="21" xfId="0" applyFont="1" applyBorder="1" applyAlignment="1">
      <alignment horizontal="center" vertical="center" wrapText="1"/>
    </xf>
    <xf numFmtId="0" fontId="8" fillId="0" borderId="21" xfId="0" applyFont="1" applyBorder="1" applyAlignment="1">
      <alignment horizontal="left" vertical="center" wrapText="1"/>
    </xf>
    <xf numFmtId="165" fontId="8" fillId="0" borderId="21" xfId="0" applyNumberFormat="1" applyFont="1" applyBorder="1" applyAlignment="1">
      <alignment horizontal="center" vertical="center" wrapText="1"/>
    </xf>
    <xf numFmtId="0" fontId="8" fillId="0" borderId="21" xfId="0" applyFont="1" applyBorder="1" applyAlignment="1">
      <alignment vertical="center" wrapText="1"/>
    </xf>
    <xf numFmtId="49" fontId="8" fillId="0" borderId="21" xfId="0" applyNumberFormat="1" applyFont="1" applyBorder="1" applyAlignment="1">
      <alignment horizontal="center" vertical="center"/>
    </xf>
    <xf numFmtId="0" fontId="8" fillId="0" borderId="22" xfId="0" applyFont="1" applyBorder="1" applyAlignment="1">
      <alignment horizontal="justify" vertical="justify" wrapText="1"/>
    </xf>
    <xf numFmtId="0" fontId="8" fillId="0" borderId="23" xfId="0" applyFont="1" applyBorder="1" applyAlignment="1">
      <alignment horizontal="center" vertical="center" wrapText="1"/>
    </xf>
    <xf numFmtId="0" fontId="12" fillId="0" borderId="24" xfId="0" applyFont="1" applyBorder="1" applyAlignment="1">
      <alignment horizontal="justify" vertical="justify" wrapText="1"/>
    </xf>
    <xf numFmtId="0" fontId="8" fillId="0" borderId="25" xfId="0" applyFont="1" applyBorder="1" applyAlignment="1">
      <alignment horizontal="center" vertical="center" wrapText="1"/>
    </xf>
    <xf numFmtId="0" fontId="8" fillId="0" borderId="24" xfId="0" applyFont="1" applyBorder="1" applyAlignment="1">
      <alignment horizontal="justify" vertical="justify" wrapText="1"/>
    </xf>
    <xf numFmtId="0" fontId="8" fillId="0" borderId="26" xfId="0" applyFont="1" applyBorder="1" applyAlignment="1">
      <alignment horizontal="center" vertical="center" wrapText="1"/>
    </xf>
    <xf numFmtId="0" fontId="8" fillId="0" borderId="26" xfId="0" applyFont="1" applyBorder="1" applyAlignment="1">
      <alignment vertical="center" wrapText="1"/>
    </xf>
    <xf numFmtId="0" fontId="7" fillId="0" borderId="24" xfId="0" applyFont="1" applyBorder="1" applyAlignment="1">
      <alignment horizontal="justify" vertical="justify" wrapText="1"/>
    </xf>
    <xf numFmtId="0" fontId="8" fillId="0" borderId="23" xfId="0" applyFont="1" applyBorder="1" applyAlignment="1">
      <alignment vertical="center" wrapText="1"/>
    </xf>
    <xf numFmtId="0" fontId="8" fillId="0" borderId="27" xfId="0" applyFont="1" applyBorder="1" applyAlignment="1">
      <alignment horizontal="center" vertical="center" wrapText="1"/>
    </xf>
    <xf numFmtId="0" fontId="8" fillId="0" borderId="28" xfId="0" applyFont="1" applyBorder="1" applyAlignment="1">
      <alignment vertical="center"/>
    </xf>
    <xf numFmtId="0" fontId="8" fillId="0" borderId="28" xfId="0" applyFont="1" applyBorder="1" applyAlignment="1">
      <alignment horizontal="center" vertical="center"/>
    </xf>
    <xf numFmtId="0" fontId="8" fillId="0" borderId="28" xfId="0" applyFont="1" applyBorder="1" applyAlignment="1">
      <alignment vertical="center" wrapText="1"/>
    </xf>
    <xf numFmtId="165" fontId="8" fillId="0" borderId="28" xfId="2" applyNumberFormat="1" applyFont="1" applyFill="1" applyBorder="1" applyAlignment="1">
      <alignment horizontal="center" vertical="center" wrapText="1"/>
    </xf>
    <xf numFmtId="0" fontId="7" fillId="0" borderId="28" xfId="0" applyFont="1" applyBorder="1" applyAlignment="1">
      <alignment horizontal="center" vertical="center" wrapText="1"/>
    </xf>
    <xf numFmtId="49" fontId="8" fillId="0" borderId="28" xfId="0" applyNumberFormat="1" applyFont="1" applyBorder="1" applyAlignment="1">
      <alignment horizontal="center" vertical="center"/>
    </xf>
    <xf numFmtId="0" fontId="8" fillId="0" borderId="28" xfId="0" applyFont="1" applyBorder="1" applyAlignment="1">
      <alignment horizontal="left" vertical="top" wrapText="1"/>
    </xf>
    <xf numFmtId="0" fontId="8" fillId="0" borderId="28" xfId="0" applyFont="1" applyBorder="1" applyAlignment="1">
      <alignment horizontal="center" vertical="center" wrapText="1"/>
    </xf>
    <xf numFmtId="0" fontId="8" fillId="0" borderId="29" xfId="0" applyFont="1" applyBorder="1" applyAlignment="1">
      <alignment horizontal="justify" vertical="justify" wrapText="1"/>
    </xf>
  </cellXfs>
  <cellStyles count="4">
    <cellStyle name="Millares" xfId="2" builtinId="3"/>
    <cellStyle name="Millares [0]" xfId="3" builtinId="6"/>
    <cellStyle name="Millares 2" xfId="1" xr:uid="{018546C9-87C0-4A70-858F-AA6334318BE8}"/>
    <cellStyle name="Normal"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0D7B9-B121-40F5-B67A-7F9BC859B9B6}">
  <sheetPr>
    <tabColor theme="4" tint="-0.249977111117893"/>
  </sheetPr>
  <dimension ref="C1:H17"/>
  <sheetViews>
    <sheetView showGridLines="0" workbookViewId="0">
      <selection activeCell="C23" sqref="C23"/>
    </sheetView>
  </sheetViews>
  <sheetFormatPr baseColWidth="10" defaultRowHeight="14.4" x14ac:dyDescent="0.3"/>
  <cols>
    <col min="1" max="2" width="11.5546875" style="1"/>
    <col min="3" max="3" width="28" style="1" customWidth="1"/>
    <col min="4" max="4" width="11.5546875" style="2"/>
    <col min="5" max="5" width="17.109375" style="2" customWidth="1"/>
    <col min="6" max="6" width="14.6640625" style="1" customWidth="1"/>
    <col min="7" max="7" width="23.6640625" style="2" customWidth="1"/>
    <col min="8" max="8" width="60.44140625" style="1" customWidth="1"/>
    <col min="9" max="16384" width="11.5546875" style="1"/>
  </cols>
  <sheetData>
    <row r="1" spans="3:8" x14ac:dyDescent="0.3">
      <c r="C1" s="75" t="s">
        <v>25</v>
      </c>
      <c r="D1" s="75"/>
      <c r="E1" s="75"/>
      <c r="F1" s="75"/>
      <c r="G1" s="75"/>
      <c r="H1" s="75"/>
    </row>
    <row r="2" spans="3:8" x14ac:dyDescent="0.3">
      <c r="C2" s="75" t="s">
        <v>26</v>
      </c>
      <c r="D2" s="75"/>
      <c r="E2" s="75"/>
      <c r="F2" s="75"/>
      <c r="G2" s="75"/>
      <c r="H2" s="75"/>
    </row>
    <row r="3" spans="3:8" x14ac:dyDescent="0.3">
      <c r="C3" s="75" t="s">
        <v>0</v>
      </c>
      <c r="D3" s="75"/>
      <c r="E3" s="75"/>
      <c r="F3" s="75"/>
      <c r="G3" s="75"/>
      <c r="H3" s="75"/>
    </row>
    <row r="4" spans="3:8" ht="15" thickBot="1" x14ac:dyDescent="0.35"/>
    <row r="5" spans="3:8" ht="43.2" x14ac:dyDescent="0.3">
      <c r="C5" s="3" t="s">
        <v>1</v>
      </c>
      <c r="D5" s="4" t="s">
        <v>2</v>
      </c>
      <c r="E5" s="4" t="s">
        <v>3</v>
      </c>
      <c r="F5" s="4" t="s">
        <v>4</v>
      </c>
      <c r="G5" s="4" t="s">
        <v>5</v>
      </c>
      <c r="H5" s="5" t="s">
        <v>6</v>
      </c>
    </row>
    <row r="6" spans="3:8" x14ac:dyDescent="0.3">
      <c r="C6" s="6"/>
      <c r="D6" s="20"/>
      <c r="E6" s="22"/>
      <c r="F6" s="8"/>
      <c r="G6" s="7"/>
      <c r="H6" s="9"/>
    </row>
    <row r="7" spans="3:8" x14ac:dyDescent="0.3">
      <c r="C7" s="6"/>
      <c r="D7" s="20"/>
      <c r="E7" s="22"/>
      <c r="F7" s="8"/>
      <c r="G7" s="7"/>
      <c r="H7" s="9"/>
    </row>
    <row r="8" spans="3:8" x14ac:dyDescent="0.3">
      <c r="C8" s="6"/>
      <c r="D8" s="20"/>
      <c r="E8" s="22"/>
      <c r="F8" s="8"/>
      <c r="G8" s="7"/>
      <c r="H8" s="10"/>
    </row>
    <row r="9" spans="3:8" ht="15" thickBot="1" x14ac:dyDescent="0.35">
      <c r="C9" s="11"/>
      <c r="D9" s="21"/>
      <c r="E9" s="23"/>
      <c r="F9" s="12"/>
      <c r="G9" s="13"/>
      <c r="H9" s="14"/>
    </row>
    <row r="10" spans="3:8" x14ac:dyDescent="0.3">
      <c r="C10" s="76" t="s">
        <v>7</v>
      </c>
      <c r="D10" s="76"/>
      <c r="E10" s="76"/>
      <c r="F10" s="15">
        <v>0</v>
      </c>
      <c r="G10" s="16"/>
      <c r="H10" s="17"/>
    </row>
    <row r="11" spans="3:8" ht="15" thickBot="1" x14ac:dyDescent="0.35">
      <c r="C11" s="77" t="s">
        <v>8</v>
      </c>
      <c r="D11" s="77"/>
      <c r="E11" s="77"/>
      <c r="F11" s="18">
        <f>+F8</f>
        <v>0</v>
      </c>
      <c r="G11" s="16"/>
      <c r="H11" s="17"/>
    </row>
    <row r="12" spans="3:8" ht="15" thickTop="1" x14ac:dyDescent="0.3">
      <c r="C12" s="17"/>
      <c r="D12" s="16"/>
      <c r="E12" s="16"/>
      <c r="F12" s="17"/>
      <c r="G12" s="16"/>
      <c r="H12" s="17"/>
    </row>
    <row r="13" spans="3:8" x14ac:dyDescent="0.3">
      <c r="C13" s="77" t="s">
        <v>9</v>
      </c>
      <c r="D13" s="77"/>
      <c r="E13" s="77"/>
      <c r="F13" s="19">
        <f>+F10+F11</f>
        <v>0</v>
      </c>
      <c r="G13" s="16"/>
      <c r="H13" s="17"/>
    </row>
    <row r="16" spans="3:8" x14ac:dyDescent="0.3">
      <c r="C16" s="74" t="s">
        <v>33</v>
      </c>
      <c r="D16" s="74"/>
      <c r="E16" s="74"/>
      <c r="F16" s="74"/>
      <c r="G16" s="74"/>
      <c r="H16" s="74"/>
    </row>
    <row r="17" spans="3:8" x14ac:dyDescent="0.3">
      <c r="C17" s="74"/>
      <c r="D17" s="74"/>
      <c r="E17" s="74"/>
      <c r="F17" s="74"/>
      <c r="G17" s="74"/>
      <c r="H17" s="74"/>
    </row>
  </sheetData>
  <mergeCells count="7">
    <mergeCell ref="C16:H17"/>
    <mergeCell ref="C1:H1"/>
    <mergeCell ref="C2:H2"/>
    <mergeCell ref="C3:H3"/>
    <mergeCell ref="C10:E10"/>
    <mergeCell ref="C11:E11"/>
    <mergeCell ref="C13:E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EB9DB-BB91-4C97-B5B8-BA735776941C}">
  <sheetPr>
    <tabColor theme="9" tint="-0.499984740745262"/>
    <pageSetUpPr fitToPage="1"/>
  </sheetPr>
  <dimension ref="B3:O70"/>
  <sheetViews>
    <sheetView showGridLines="0" tabSelected="1" zoomScale="70" zoomScaleNormal="70" zoomScaleSheetLayoutView="55" workbookViewId="0">
      <pane ySplit="7" topLeftCell="A26" activePane="bottomLeft" state="frozen"/>
      <selection pane="bottomLeft" activeCell="J31" sqref="J31"/>
    </sheetView>
  </sheetViews>
  <sheetFormatPr baseColWidth="10" defaultColWidth="11.44140625" defaultRowHeight="13.8" x14ac:dyDescent="0.25"/>
  <cols>
    <col min="1" max="1" width="6" style="26" customWidth="1"/>
    <col min="2" max="2" width="18.33203125" style="49" customWidth="1"/>
    <col min="3" max="3" width="10.88671875" style="26" customWidth="1"/>
    <col min="4" max="4" width="20.21875" style="37" customWidth="1"/>
    <col min="5" max="5" width="16.88671875" style="26" customWidth="1"/>
    <col min="6" max="6" width="12.44140625" style="37" customWidth="1"/>
    <col min="7" max="7" width="25.21875" style="26" customWidth="1"/>
    <col min="8" max="8" width="19.109375" style="26" customWidth="1"/>
    <col min="9" max="9" width="14.88671875" style="46" customWidth="1"/>
    <col min="10" max="10" width="45" style="29" customWidth="1"/>
    <col min="11" max="11" width="13.44140625" style="37" customWidth="1"/>
    <col min="12" max="12" width="50.6640625" style="49" customWidth="1"/>
    <col min="13" max="13" width="100.109375" style="71" customWidth="1"/>
    <col min="14" max="14" width="11.44140625" style="26"/>
    <col min="15" max="15" width="19.109375" style="26" hidden="1" customWidth="1"/>
    <col min="16" max="16384" width="11.44140625" style="26"/>
  </cols>
  <sheetData>
    <row r="3" spans="2:15" x14ac:dyDescent="0.25">
      <c r="B3" s="82" t="s">
        <v>54</v>
      </c>
      <c r="C3" s="82"/>
      <c r="D3" s="82"/>
      <c r="E3" s="82"/>
      <c r="F3" s="82"/>
      <c r="G3" s="82"/>
      <c r="H3" s="82"/>
      <c r="I3" s="82"/>
      <c r="J3" s="82"/>
      <c r="K3" s="82"/>
      <c r="L3" s="82"/>
      <c r="M3" s="82"/>
    </row>
    <row r="4" spans="2:15" x14ac:dyDescent="0.25">
      <c r="B4" s="82" t="s">
        <v>53</v>
      </c>
      <c r="C4" s="82"/>
      <c r="D4" s="82"/>
      <c r="E4" s="82"/>
      <c r="F4" s="82"/>
      <c r="G4" s="82"/>
      <c r="H4" s="82"/>
      <c r="I4" s="82"/>
      <c r="J4" s="82"/>
      <c r="K4" s="82"/>
      <c r="L4" s="82"/>
      <c r="M4" s="82"/>
    </row>
    <row r="5" spans="2:15" x14ac:dyDescent="0.25">
      <c r="B5" s="82" t="s">
        <v>55</v>
      </c>
      <c r="C5" s="82"/>
      <c r="D5" s="82"/>
      <c r="E5" s="82"/>
      <c r="F5" s="82"/>
      <c r="G5" s="82"/>
      <c r="H5" s="82"/>
      <c r="I5" s="82"/>
      <c r="J5" s="82"/>
      <c r="K5" s="82"/>
      <c r="L5" s="82"/>
      <c r="M5" s="82"/>
    </row>
    <row r="6" spans="2:15" ht="14.4" thickBot="1" x14ac:dyDescent="0.3"/>
    <row r="7" spans="2:15" ht="103.2" customHeight="1" thickBot="1" x14ac:dyDescent="0.3">
      <c r="B7" s="94" t="s">
        <v>1</v>
      </c>
      <c r="C7" s="38" t="s">
        <v>10</v>
      </c>
      <c r="D7" s="38" t="s">
        <v>2</v>
      </c>
      <c r="E7" s="38" t="s">
        <v>3</v>
      </c>
      <c r="F7" s="38" t="s">
        <v>24</v>
      </c>
      <c r="G7" s="38" t="s">
        <v>11</v>
      </c>
      <c r="H7" s="95" t="s">
        <v>12</v>
      </c>
      <c r="I7" s="47" t="s">
        <v>13</v>
      </c>
      <c r="J7" s="38" t="s">
        <v>14</v>
      </c>
      <c r="K7" s="38" t="s">
        <v>19</v>
      </c>
      <c r="L7" s="38" t="s">
        <v>34</v>
      </c>
      <c r="M7" s="72" t="s">
        <v>15</v>
      </c>
    </row>
    <row r="8" spans="2:15" s="56" customFormat="1" ht="408.6" customHeight="1" thickTop="1" x14ac:dyDescent="0.25">
      <c r="B8" s="96" t="s">
        <v>20</v>
      </c>
      <c r="C8" s="97" t="s">
        <v>21</v>
      </c>
      <c r="D8" s="98" t="s">
        <v>62</v>
      </c>
      <c r="E8" s="99" t="s">
        <v>22</v>
      </c>
      <c r="F8" s="100">
        <v>5.4</v>
      </c>
      <c r="G8" s="101" t="s">
        <v>23</v>
      </c>
      <c r="H8" s="99" t="s">
        <v>95</v>
      </c>
      <c r="I8" s="102" t="s">
        <v>94</v>
      </c>
      <c r="J8" s="99" t="s">
        <v>121</v>
      </c>
      <c r="K8" s="100">
        <v>5.4</v>
      </c>
      <c r="L8" s="99" t="s">
        <v>96</v>
      </c>
      <c r="M8" s="103" t="s">
        <v>97</v>
      </c>
      <c r="O8" s="57" t="s">
        <v>69</v>
      </c>
    </row>
    <row r="9" spans="2:15" s="56" customFormat="1" ht="264.60000000000002" customHeight="1" x14ac:dyDescent="0.25">
      <c r="B9" s="104" t="s">
        <v>20</v>
      </c>
      <c r="C9" s="92" t="s">
        <v>21</v>
      </c>
      <c r="D9" s="78" t="s">
        <v>56</v>
      </c>
      <c r="E9" s="78" t="s">
        <v>22</v>
      </c>
      <c r="F9" s="88">
        <v>15.64</v>
      </c>
      <c r="G9" s="78" t="s">
        <v>75</v>
      </c>
      <c r="H9" s="78" t="s">
        <v>57</v>
      </c>
      <c r="I9" s="83" t="s">
        <v>94</v>
      </c>
      <c r="J9" s="85" t="s">
        <v>121</v>
      </c>
      <c r="K9" s="88">
        <v>15.46</v>
      </c>
      <c r="L9" s="78" t="s">
        <v>49</v>
      </c>
      <c r="M9" s="105" t="s">
        <v>58</v>
      </c>
      <c r="O9" s="81" t="s">
        <v>70</v>
      </c>
    </row>
    <row r="10" spans="2:15" s="56" customFormat="1" ht="343.2" x14ac:dyDescent="0.25">
      <c r="B10" s="106"/>
      <c r="C10" s="93"/>
      <c r="D10" s="79"/>
      <c r="E10" s="79"/>
      <c r="F10" s="89"/>
      <c r="G10" s="79"/>
      <c r="H10" s="79"/>
      <c r="I10" s="84"/>
      <c r="J10" s="86"/>
      <c r="K10" s="89"/>
      <c r="L10" s="79"/>
      <c r="M10" s="105" t="s">
        <v>114</v>
      </c>
      <c r="O10" s="81"/>
    </row>
    <row r="11" spans="2:15" s="56" customFormat="1" ht="343.2" x14ac:dyDescent="0.25">
      <c r="B11" s="106"/>
      <c r="C11" s="93"/>
      <c r="D11" s="79"/>
      <c r="E11" s="79"/>
      <c r="F11" s="89"/>
      <c r="G11" s="79"/>
      <c r="H11" s="79"/>
      <c r="I11" s="84"/>
      <c r="J11" s="86"/>
      <c r="K11" s="89"/>
      <c r="L11" s="79"/>
      <c r="M11" s="105" t="s">
        <v>115</v>
      </c>
      <c r="O11" s="81"/>
    </row>
    <row r="12" spans="2:15" s="56" customFormat="1" ht="330" x14ac:dyDescent="0.25">
      <c r="B12" s="106"/>
      <c r="C12" s="93"/>
      <c r="D12" s="79"/>
      <c r="E12" s="79"/>
      <c r="F12" s="89"/>
      <c r="G12" s="79"/>
      <c r="H12" s="79"/>
      <c r="I12" s="84"/>
      <c r="J12" s="86"/>
      <c r="K12" s="89"/>
      <c r="L12" s="79"/>
      <c r="M12" s="105" t="s">
        <v>59</v>
      </c>
      <c r="O12" s="81"/>
    </row>
    <row r="13" spans="2:15" s="56" customFormat="1" ht="381.6" customHeight="1" x14ac:dyDescent="0.25">
      <c r="B13" s="106"/>
      <c r="C13" s="93"/>
      <c r="D13" s="79"/>
      <c r="E13" s="79"/>
      <c r="F13" s="89"/>
      <c r="G13" s="79"/>
      <c r="H13" s="79"/>
      <c r="I13" s="84"/>
      <c r="J13" s="86"/>
      <c r="K13" s="89"/>
      <c r="L13" s="79"/>
      <c r="M13" s="107" t="s">
        <v>116</v>
      </c>
      <c r="O13" s="81"/>
    </row>
    <row r="14" spans="2:15" s="56" customFormat="1" ht="55.2" x14ac:dyDescent="0.25">
      <c r="B14" s="106"/>
      <c r="C14" s="93"/>
      <c r="D14" s="79"/>
      <c r="E14" s="79"/>
      <c r="F14" s="91"/>
      <c r="G14" s="79"/>
      <c r="H14" s="79"/>
      <c r="I14" s="84"/>
      <c r="J14" s="87"/>
      <c r="K14" s="89"/>
      <c r="L14" s="80"/>
      <c r="M14" s="107" t="s">
        <v>60</v>
      </c>
      <c r="O14" s="81"/>
    </row>
    <row r="15" spans="2:15" s="27" customFormat="1" ht="315.60000000000002" customHeight="1" x14ac:dyDescent="0.3">
      <c r="B15" s="108" t="s">
        <v>20</v>
      </c>
      <c r="C15" s="60" t="s">
        <v>21</v>
      </c>
      <c r="D15" s="51" t="s">
        <v>61</v>
      </c>
      <c r="E15" s="52" t="s">
        <v>22</v>
      </c>
      <c r="F15" s="53">
        <v>274.75</v>
      </c>
      <c r="G15" s="51" t="s">
        <v>28</v>
      </c>
      <c r="H15" s="61" t="s">
        <v>27</v>
      </c>
      <c r="I15" s="55" t="s">
        <v>94</v>
      </c>
      <c r="J15" s="52" t="s">
        <v>121</v>
      </c>
      <c r="K15" s="53">
        <v>266</v>
      </c>
      <c r="L15" s="62" t="s">
        <v>90</v>
      </c>
      <c r="M15" s="107" t="s">
        <v>50</v>
      </c>
      <c r="O15" s="39" t="s">
        <v>71</v>
      </c>
    </row>
    <row r="16" spans="2:15" s="41" customFormat="1" ht="223.8" customHeight="1" x14ac:dyDescent="0.3">
      <c r="B16" s="109" t="s">
        <v>20</v>
      </c>
      <c r="C16" s="50" t="s">
        <v>21</v>
      </c>
      <c r="D16" s="51" t="s">
        <v>63</v>
      </c>
      <c r="E16" s="52" t="s">
        <v>22</v>
      </c>
      <c r="F16" s="53">
        <v>99.03</v>
      </c>
      <c r="G16" s="54" t="s">
        <v>64</v>
      </c>
      <c r="H16" s="61" t="s">
        <v>35</v>
      </c>
      <c r="I16" s="55" t="s">
        <v>94</v>
      </c>
      <c r="J16" s="52" t="s">
        <v>121</v>
      </c>
      <c r="K16" s="53">
        <v>75.23</v>
      </c>
      <c r="L16" s="62" t="s">
        <v>91</v>
      </c>
      <c r="M16" s="107" t="s">
        <v>92</v>
      </c>
      <c r="O16" s="39" t="s">
        <v>72</v>
      </c>
    </row>
    <row r="17" spans="2:15" s="27" customFormat="1" ht="197.4" customHeight="1" x14ac:dyDescent="0.3">
      <c r="B17" s="108" t="s">
        <v>20</v>
      </c>
      <c r="C17" s="60" t="s">
        <v>21</v>
      </c>
      <c r="D17" s="51" t="s">
        <v>65</v>
      </c>
      <c r="E17" s="52" t="s">
        <v>22</v>
      </c>
      <c r="F17" s="53">
        <v>29.5</v>
      </c>
      <c r="G17" s="51" t="s">
        <v>66</v>
      </c>
      <c r="H17" s="61" t="s">
        <v>67</v>
      </c>
      <c r="I17" s="55" t="s">
        <v>94</v>
      </c>
      <c r="J17" s="52" t="s">
        <v>121</v>
      </c>
      <c r="K17" s="53">
        <v>29.5</v>
      </c>
      <c r="L17" s="62" t="s">
        <v>93</v>
      </c>
      <c r="M17" s="107" t="s">
        <v>93</v>
      </c>
      <c r="O17" s="39" t="s">
        <v>73</v>
      </c>
    </row>
    <row r="18" spans="2:15" s="56" customFormat="1" ht="217.8" customHeight="1" x14ac:dyDescent="0.25">
      <c r="B18" s="109" t="s">
        <v>20</v>
      </c>
      <c r="C18" s="50" t="s">
        <v>21</v>
      </c>
      <c r="D18" s="51" t="s">
        <v>68</v>
      </c>
      <c r="E18" s="52" t="s">
        <v>22</v>
      </c>
      <c r="F18" s="53">
        <v>19</v>
      </c>
      <c r="G18" s="54" t="s">
        <v>76</v>
      </c>
      <c r="H18" s="61" t="s">
        <v>98</v>
      </c>
      <c r="I18" s="55" t="s">
        <v>94</v>
      </c>
      <c r="J18" s="52" t="s">
        <v>121</v>
      </c>
      <c r="K18" s="63">
        <v>19</v>
      </c>
      <c r="L18" s="52" t="s">
        <v>99</v>
      </c>
      <c r="M18" s="107" t="s">
        <v>100</v>
      </c>
      <c r="O18" s="39" t="s">
        <v>74</v>
      </c>
    </row>
    <row r="19" spans="2:15" s="56" customFormat="1" ht="162.6" customHeight="1" x14ac:dyDescent="0.25">
      <c r="B19" s="108" t="s">
        <v>20</v>
      </c>
      <c r="C19" s="60" t="s">
        <v>21</v>
      </c>
      <c r="D19" s="51" t="s">
        <v>84</v>
      </c>
      <c r="E19" s="52" t="s">
        <v>36</v>
      </c>
      <c r="F19" s="53">
        <v>3.22</v>
      </c>
      <c r="G19" s="51" t="s">
        <v>37</v>
      </c>
      <c r="H19" s="61" t="s">
        <v>104</v>
      </c>
      <c r="I19" s="55" t="s">
        <v>94</v>
      </c>
      <c r="J19" s="51" t="s">
        <v>123</v>
      </c>
      <c r="K19" s="53">
        <v>3.22</v>
      </c>
      <c r="L19" s="62" t="s">
        <v>103</v>
      </c>
      <c r="M19" s="110" t="s">
        <v>117</v>
      </c>
      <c r="O19" s="39" t="s">
        <v>77</v>
      </c>
    </row>
    <row r="20" spans="2:15" s="56" customFormat="1" ht="120.6" customHeight="1" x14ac:dyDescent="0.25">
      <c r="B20" s="108" t="s">
        <v>20</v>
      </c>
      <c r="C20" s="60" t="s">
        <v>21</v>
      </c>
      <c r="D20" s="51" t="s">
        <v>85</v>
      </c>
      <c r="E20" s="52" t="s">
        <v>39</v>
      </c>
      <c r="F20" s="53">
        <v>0.73</v>
      </c>
      <c r="G20" s="51" t="s">
        <v>40</v>
      </c>
      <c r="H20" s="61" t="s">
        <v>105</v>
      </c>
      <c r="I20" s="55" t="s">
        <v>94</v>
      </c>
      <c r="J20" s="52" t="s">
        <v>108</v>
      </c>
      <c r="K20" s="53">
        <v>0.73</v>
      </c>
      <c r="L20" s="62" t="s">
        <v>47</v>
      </c>
      <c r="M20" s="107" t="s">
        <v>38</v>
      </c>
      <c r="N20" s="39"/>
      <c r="O20" s="39" t="s">
        <v>78</v>
      </c>
    </row>
    <row r="21" spans="2:15" s="56" customFormat="1" ht="89.4" customHeight="1" x14ac:dyDescent="0.25">
      <c r="B21" s="108" t="s">
        <v>20</v>
      </c>
      <c r="C21" s="60" t="s">
        <v>21</v>
      </c>
      <c r="D21" s="60" t="s">
        <v>86</v>
      </c>
      <c r="E21" s="51" t="s">
        <v>79</v>
      </c>
      <c r="F21" s="64">
        <v>0.18</v>
      </c>
      <c r="G21" s="51" t="s">
        <v>109</v>
      </c>
      <c r="H21" s="51" t="s">
        <v>109</v>
      </c>
      <c r="I21" s="55" t="s">
        <v>94</v>
      </c>
      <c r="J21" s="51" t="s">
        <v>106</v>
      </c>
      <c r="K21" s="64">
        <v>0.12</v>
      </c>
      <c r="L21" s="51" t="s">
        <v>107</v>
      </c>
      <c r="M21" s="107" t="s">
        <v>118</v>
      </c>
      <c r="N21" s="39"/>
      <c r="O21" s="39" t="s">
        <v>80</v>
      </c>
    </row>
    <row r="22" spans="2:15" s="56" customFormat="1" ht="90.6" customHeight="1" x14ac:dyDescent="0.25">
      <c r="B22" s="109" t="s">
        <v>42</v>
      </c>
      <c r="C22" s="50" t="s">
        <v>21</v>
      </c>
      <c r="D22" s="60" t="s">
        <v>84</v>
      </c>
      <c r="E22" s="54" t="s">
        <v>36</v>
      </c>
      <c r="F22" s="64">
        <v>0</v>
      </c>
      <c r="G22" s="54" t="s">
        <v>37</v>
      </c>
      <c r="H22" s="61" t="s">
        <v>104</v>
      </c>
      <c r="I22" s="55" t="s">
        <v>94</v>
      </c>
      <c r="J22" s="51" t="s">
        <v>123</v>
      </c>
      <c r="K22" s="64">
        <v>0</v>
      </c>
      <c r="L22" s="51" t="s">
        <v>52</v>
      </c>
      <c r="M22" s="107" t="s">
        <v>119</v>
      </c>
      <c r="N22" s="39"/>
      <c r="O22" s="39" t="s">
        <v>81</v>
      </c>
    </row>
    <row r="23" spans="2:15" s="56" customFormat="1" ht="92.4" customHeight="1" x14ac:dyDescent="0.25">
      <c r="B23" s="111" t="s">
        <v>42</v>
      </c>
      <c r="C23" s="65" t="s">
        <v>21</v>
      </c>
      <c r="D23" s="58" t="s">
        <v>85</v>
      </c>
      <c r="E23" s="66" t="s">
        <v>39</v>
      </c>
      <c r="F23" s="67">
        <v>0.7</v>
      </c>
      <c r="G23" s="66" t="s">
        <v>40</v>
      </c>
      <c r="H23" s="59" t="s">
        <v>105</v>
      </c>
      <c r="I23" s="68" t="s">
        <v>94</v>
      </c>
      <c r="J23" s="59" t="s">
        <v>41</v>
      </c>
      <c r="K23" s="67">
        <v>0.7</v>
      </c>
      <c r="L23" s="59" t="s">
        <v>47</v>
      </c>
      <c r="M23" s="107" t="s">
        <v>38</v>
      </c>
      <c r="N23" s="39"/>
      <c r="O23" s="39" t="s">
        <v>82</v>
      </c>
    </row>
    <row r="24" spans="2:15" ht="246.6" customHeight="1" x14ac:dyDescent="0.25">
      <c r="B24" s="109" t="s">
        <v>42</v>
      </c>
      <c r="C24" s="50" t="s">
        <v>21</v>
      </c>
      <c r="D24" s="60" t="s">
        <v>83</v>
      </c>
      <c r="E24" s="54" t="s">
        <v>44</v>
      </c>
      <c r="F24" s="64">
        <v>45.81</v>
      </c>
      <c r="G24" s="54" t="s">
        <v>43</v>
      </c>
      <c r="H24" s="51" t="s">
        <v>111</v>
      </c>
      <c r="I24" s="55" t="s">
        <v>94</v>
      </c>
      <c r="J24" s="69" t="s">
        <v>122</v>
      </c>
      <c r="K24" s="64">
        <v>45.81</v>
      </c>
      <c r="L24" s="51" t="s">
        <v>112</v>
      </c>
      <c r="M24" s="107" t="s">
        <v>120</v>
      </c>
      <c r="N24" s="39"/>
      <c r="O24" s="39" t="s">
        <v>88</v>
      </c>
    </row>
    <row r="25" spans="2:15" ht="243" customHeight="1" x14ac:dyDescent="0.25">
      <c r="B25" s="111" t="s">
        <v>42</v>
      </c>
      <c r="C25" s="65" t="s">
        <v>21</v>
      </c>
      <c r="D25" s="58" t="s">
        <v>87</v>
      </c>
      <c r="E25" s="66" t="s">
        <v>45</v>
      </c>
      <c r="F25" s="67">
        <v>20.11</v>
      </c>
      <c r="G25" s="66" t="s">
        <v>43</v>
      </c>
      <c r="H25" s="59" t="s">
        <v>113</v>
      </c>
      <c r="I25" s="68" t="s">
        <v>94</v>
      </c>
      <c r="J25" s="69" t="s">
        <v>122</v>
      </c>
      <c r="K25" s="67">
        <v>20.11</v>
      </c>
      <c r="L25" s="51" t="s">
        <v>112</v>
      </c>
      <c r="M25" s="107" t="s">
        <v>120</v>
      </c>
      <c r="N25" s="39"/>
      <c r="O25" s="39" t="s">
        <v>89</v>
      </c>
    </row>
    <row r="26" spans="2:15" ht="219.6" customHeight="1" thickBot="1" x14ac:dyDescent="0.3">
      <c r="B26" s="112" t="s">
        <v>20</v>
      </c>
      <c r="C26" s="113" t="s">
        <v>21</v>
      </c>
      <c r="D26" s="114" t="s">
        <v>101</v>
      </c>
      <c r="E26" s="115" t="s">
        <v>102</v>
      </c>
      <c r="F26" s="116">
        <v>125</v>
      </c>
      <c r="G26" s="115" t="s">
        <v>43</v>
      </c>
      <c r="H26" s="117" t="s">
        <v>110</v>
      </c>
      <c r="I26" s="118" t="s">
        <v>94</v>
      </c>
      <c r="J26" s="119" t="s">
        <v>122</v>
      </c>
      <c r="K26" s="116">
        <v>125</v>
      </c>
      <c r="L26" s="120" t="s">
        <v>46</v>
      </c>
      <c r="M26" s="121" t="s">
        <v>120</v>
      </c>
      <c r="N26" s="39"/>
      <c r="O26" s="39"/>
    </row>
    <row r="27" spans="2:15" ht="13.8" customHeight="1" thickTop="1" x14ac:dyDescent="0.25">
      <c r="B27" s="39" t="s">
        <v>48</v>
      </c>
      <c r="C27" s="41"/>
      <c r="D27" s="27"/>
      <c r="E27" s="33"/>
      <c r="F27" s="34"/>
      <c r="G27" s="30"/>
      <c r="H27" s="36"/>
      <c r="I27" s="48"/>
      <c r="J27" s="33"/>
      <c r="K27" s="40"/>
      <c r="L27" s="33"/>
      <c r="M27" s="73"/>
    </row>
    <row r="28" spans="2:15" ht="13.8" customHeight="1" x14ac:dyDescent="0.25">
      <c r="B28" s="30"/>
      <c r="C28" s="31"/>
      <c r="D28" s="32"/>
      <c r="E28" s="33"/>
      <c r="F28" s="34"/>
      <c r="G28" s="30"/>
      <c r="H28" s="36"/>
      <c r="I28" s="48"/>
      <c r="J28" s="33"/>
      <c r="K28" s="40"/>
      <c r="L28" s="33"/>
      <c r="M28" s="73"/>
    </row>
    <row r="29" spans="2:15" x14ac:dyDescent="0.25">
      <c r="K29" s="44"/>
    </row>
    <row r="30" spans="2:15" ht="14.4" customHeight="1" thickBot="1" x14ac:dyDescent="0.3">
      <c r="C30" s="90" t="s">
        <v>16</v>
      </c>
      <c r="D30" s="90"/>
      <c r="E30" s="90"/>
      <c r="F30" s="42">
        <f>SUM(F8:F26)</f>
        <v>639.07000000000005</v>
      </c>
      <c r="K30" s="45">
        <f>SUM(K8:K25)</f>
        <v>481.28000000000009</v>
      </c>
    </row>
    <row r="31" spans="2:15" ht="14.4" customHeight="1" thickTop="1" thickBot="1" x14ac:dyDescent="0.3">
      <c r="C31" s="28" t="s">
        <v>17</v>
      </c>
      <c r="D31" s="35"/>
      <c r="E31" s="28"/>
      <c r="F31" s="43">
        <v>0</v>
      </c>
    </row>
    <row r="32" spans="2:15" ht="14.4" customHeight="1" thickBot="1" x14ac:dyDescent="0.3">
      <c r="C32" s="28" t="s">
        <v>18</v>
      </c>
      <c r="F32" s="43">
        <f>+F30</f>
        <v>639.07000000000005</v>
      </c>
    </row>
    <row r="35" spans="2:2" ht="17.399999999999999" x14ac:dyDescent="0.3">
      <c r="B35" s="70"/>
    </row>
    <row r="70" spans="2:2" ht="87" x14ac:dyDescent="0.3">
      <c r="B70" s="70" t="s">
        <v>51</v>
      </c>
    </row>
  </sheetData>
  <mergeCells count="16">
    <mergeCell ref="C30:E30"/>
    <mergeCell ref="D9:D14"/>
    <mergeCell ref="E9:E14"/>
    <mergeCell ref="F9:F14"/>
    <mergeCell ref="G9:G14"/>
    <mergeCell ref="C9:C14"/>
    <mergeCell ref="L9:L14"/>
    <mergeCell ref="O9:O14"/>
    <mergeCell ref="B4:M4"/>
    <mergeCell ref="B5:M5"/>
    <mergeCell ref="B3:M3"/>
    <mergeCell ref="B9:B14"/>
    <mergeCell ref="H9:H14"/>
    <mergeCell ref="I9:I14"/>
    <mergeCell ref="J9:J14"/>
    <mergeCell ref="K9:K14"/>
  </mergeCells>
  <phoneticPr fontId="13" type="noConversion"/>
  <printOptions horizontalCentered="1" verticalCentered="1"/>
  <pageMargins left="0.70866141732283472" right="0.70866141732283472" top="0.74803149606299213" bottom="0.74803149606299213" header="0.31496062992125984" footer="0.31496062992125984"/>
  <pageSetup scale="31" fitToHeight="3"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79ADC3-7C1E-4CC0-B449-E411E8326B4F}">
  <dimension ref="C9:H11"/>
  <sheetViews>
    <sheetView workbookViewId="0">
      <selection activeCell="G15" sqref="G15"/>
    </sheetView>
  </sheetViews>
  <sheetFormatPr baseColWidth="10" defaultRowHeight="14.4" x14ac:dyDescent="0.3"/>
  <cols>
    <col min="4" max="6" width="11.5546875" style="24"/>
  </cols>
  <sheetData>
    <row r="9" spans="3:8" x14ac:dyDescent="0.3">
      <c r="C9" t="s">
        <v>29</v>
      </c>
      <c r="D9" s="24" t="s">
        <v>30</v>
      </c>
      <c r="E9" s="24" t="s">
        <v>31</v>
      </c>
      <c r="F9" s="24" t="s">
        <v>32</v>
      </c>
    </row>
    <row r="10" spans="3:8" x14ac:dyDescent="0.3">
      <c r="C10">
        <v>340.8</v>
      </c>
      <c r="D10" s="24">
        <v>279.97000000000003</v>
      </c>
      <c r="E10" s="24">
        <v>278.14</v>
      </c>
      <c r="F10" s="24">
        <v>232.19</v>
      </c>
      <c r="G10" s="24">
        <f>SUM(C10:F10)</f>
        <v>1131.0999999999999</v>
      </c>
    </row>
    <row r="11" spans="3:8" x14ac:dyDescent="0.3">
      <c r="C11">
        <v>340.8</v>
      </c>
      <c r="D11" s="24">
        <v>241</v>
      </c>
      <c r="E11" s="24">
        <v>238.11</v>
      </c>
      <c r="F11" s="24">
        <v>311.19</v>
      </c>
      <c r="G11" s="24">
        <f>SUM(C11:F11)</f>
        <v>1131.0999999999999</v>
      </c>
      <c r="H11" s="2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Anex 1-norma 19.</vt:lpstr>
      <vt:lpstr>Anexo 3 norma 19</vt:lpstr>
      <vt:lpstr>Hoja1</vt:lpstr>
      <vt:lpstr>'Anexo 3 norma 19'!Área_de_impresión</vt:lpstr>
    </vt:vector>
  </TitlesOfParts>
  <Manager/>
  <Company>Ministerio de Hacienda Costa Rica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Carolina Bogarin Granados</dc:creator>
  <cp:keywords/>
  <dc:description/>
  <cp:lastModifiedBy>Alberto Delgado Paniagua</cp:lastModifiedBy>
  <cp:revision/>
  <cp:lastPrinted>2025-05-06T17:43:29Z</cp:lastPrinted>
  <dcterms:created xsi:type="dcterms:W3CDTF">2021-02-02T19:54:48Z</dcterms:created>
  <dcterms:modified xsi:type="dcterms:W3CDTF">2025-05-06T17:43:32Z</dcterms:modified>
  <cp:category/>
  <cp:contentStatus/>
</cp:coreProperties>
</file>